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calcul " sheetId="61" r:id="rId1"/>
  </sheets>
  <calcPr calcId="125725"/>
</workbook>
</file>

<file path=xl/calcChain.xml><?xml version="1.0" encoding="utf-8"?>
<calcChain xmlns="http://schemas.openxmlformats.org/spreadsheetml/2006/main">
  <c r="E25" i="61"/>
  <c r="B25"/>
  <c r="C24"/>
  <c r="D24" s="1"/>
  <c r="F23"/>
  <c r="F24" s="1"/>
  <c r="G24" s="1"/>
  <c r="D23"/>
  <c r="H24" l="1"/>
  <c r="G23"/>
  <c r="H23" s="1"/>
  <c r="H25" s="1"/>
  <c r="H27" s="1"/>
  <c r="E16" l="1"/>
  <c r="B16"/>
  <c r="C15"/>
  <c r="D15" s="1"/>
  <c r="G14"/>
  <c r="F14"/>
  <c r="F15" s="1"/>
  <c r="G15" s="1"/>
  <c r="D14"/>
  <c r="H14" s="1"/>
  <c r="H15" l="1"/>
  <c r="H16" s="1"/>
  <c r="H18" s="1"/>
  <c r="E7" l="1"/>
  <c r="B7"/>
  <c r="C6"/>
  <c r="D6" s="1"/>
  <c r="F5"/>
  <c r="F6" s="1"/>
  <c r="G6" s="1"/>
  <c r="D5"/>
  <c r="H6" l="1"/>
  <c r="G5"/>
  <c r="H5" s="1"/>
  <c r="H7" l="1"/>
  <c r="H9" s="1"/>
</calcChain>
</file>

<file path=xl/sharedStrings.xml><?xml version="1.0" encoding="utf-8"?>
<sst xmlns="http://schemas.openxmlformats.org/spreadsheetml/2006/main" count="36" uniqueCount="14">
  <si>
    <t>nr. Specialisti</t>
  </si>
  <si>
    <t>plafon specialisti</t>
  </si>
  <si>
    <t>total plafon specialisti</t>
  </si>
  <si>
    <t>nr. Medici</t>
  </si>
  <si>
    <t>plafon medici</t>
  </si>
  <si>
    <t>total plafon medici</t>
  </si>
  <si>
    <t>TOTAL</t>
  </si>
  <si>
    <t>Urban</t>
  </si>
  <si>
    <t>Rural</t>
  </si>
  <si>
    <t>TOTAL LUNA</t>
  </si>
  <si>
    <t>Total 1 luna</t>
  </si>
  <si>
    <t>Modalitatea de calcul a  plafonului pentru medicina dentara  ianuarie 2019</t>
  </si>
  <si>
    <t>Modalitatea de calcul a  plafonului pentru medicina dentara  februarie 2019</t>
  </si>
  <si>
    <t>Modalitatea de calcul a  plafonului pentru medicina dentara  martie 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</si>
</sst>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" fontId="0" fillId="0" borderId="1" xfId="0" applyNumberFormat="1" applyBorder="1"/>
    <xf numFmtId="0" fontId="0" fillId="0" borderId="1" xfId="0" applyBorder="1"/>
    <xf numFmtId="0" fontId="1" fillId="0" borderId="1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>
      <selection activeCell="F30" sqref="F30"/>
    </sheetView>
  </sheetViews>
  <sheetFormatPr defaultRowHeight="15"/>
  <cols>
    <col min="1" max="1" width="6.140625" customWidth="1"/>
    <col min="2" max="2" width="12.28515625" bestFit="1" customWidth="1"/>
    <col min="3" max="3" width="14.85546875" bestFit="1" customWidth="1"/>
    <col min="4" max="4" width="19.140625" bestFit="1" customWidth="1"/>
    <col min="5" max="5" width="8.7109375" customWidth="1"/>
    <col min="6" max="6" width="11.85546875" bestFit="1" customWidth="1"/>
    <col min="7" max="7" width="16.140625" bestFit="1" customWidth="1"/>
    <col min="8" max="8" width="10.140625" bestFit="1" customWidth="1"/>
  </cols>
  <sheetData>
    <row r="2" spans="1:8" ht="15.75">
      <c r="A2" s="4" t="s">
        <v>11</v>
      </c>
      <c r="B2" s="4"/>
      <c r="C2" s="4"/>
      <c r="D2" s="4"/>
      <c r="E2" s="4"/>
      <c r="F2" s="4"/>
      <c r="G2" s="4"/>
      <c r="H2" s="4"/>
    </row>
    <row r="4" spans="1:8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</row>
    <row r="5" spans="1:8">
      <c r="A5" s="3" t="s">
        <v>7</v>
      </c>
      <c r="B5" s="2">
        <v>9</v>
      </c>
      <c r="C5" s="1">
        <v>1885</v>
      </c>
      <c r="D5" s="1">
        <f>SUM(C5*B5)</f>
        <v>16965</v>
      </c>
      <c r="E5" s="2">
        <v>42</v>
      </c>
      <c r="F5" s="1">
        <f>SUM(C5-C5*20/100)</f>
        <v>1508</v>
      </c>
      <c r="G5" s="1">
        <f>SUM(F5*E5)</f>
        <v>63336</v>
      </c>
      <c r="H5" s="1">
        <f>SUM(G5,D5)</f>
        <v>80301</v>
      </c>
    </row>
    <row r="6" spans="1:8">
      <c r="A6" s="3" t="s">
        <v>8</v>
      </c>
      <c r="B6" s="2">
        <v>2</v>
      </c>
      <c r="C6" s="1">
        <f>SUM(C5+C5*50/100)</f>
        <v>2827.5</v>
      </c>
      <c r="D6" s="1">
        <f>SUM(C6*B6)</f>
        <v>5655</v>
      </c>
      <c r="E6" s="2">
        <v>23</v>
      </c>
      <c r="F6" s="1">
        <f>SUM(F5+F5*50/100)</f>
        <v>2262</v>
      </c>
      <c r="G6" s="1">
        <f>SUM(F6*E6)</f>
        <v>52026</v>
      </c>
      <c r="H6" s="1">
        <f>SUM(G6+D6)</f>
        <v>57681</v>
      </c>
    </row>
    <row r="7" spans="1:8">
      <c r="A7" s="2"/>
      <c r="B7" s="2">
        <f>SUM(B5:B6)</f>
        <v>11</v>
      </c>
      <c r="C7" s="2"/>
      <c r="D7" s="2"/>
      <c r="E7" s="2">
        <f>SUM(E5:E6)</f>
        <v>65</v>
      </c>
      <c r="F7" s="2"/>
      <c r="G7" s="3" t="s">
        <v>9</v>
      </c>
      <c r="H7" s="1">
        <f>SUM(H5:H6)</f>
        <v>137982</v>
      </c>
    </row>
    <row r="8" spans="1:8">
      <c r="H8" s="1"/>
    </row>
    <row r="9" spans="1:8">
      <c r="G9" s="3" t="s">
        <v>10</v>
      </c>
      <c r="H9" s="1">
        <f>SUM(H7)</f>
        <v>137982</v>
      </c>
    </row>
    <row r="11" spans="1:8" ht="15.75">
      <c r="A11" s="4" t="s">
        <v>12</v>
      </c>
      <c r="B11" s="4"/>
      <c r="C11" s="4"/>
      <c r="D11" s="4"/>
      <c r="E11" s="4"/>
      <c r="F11" s="4"/>
      <c r="G11" s="4"/>
      <c r="H11" s="4"/>
    </row>
    <row r="13" spans="1:8">
      <c r="A13" s="2"/>
      <c r="B13" s="3" t="s">
        <v>0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</row>
    <row r="14" spans="1:8">
      <c r="A14" s="3" t="s">
        <v>7</v>
      </c>
      <c r="B14" s="2">
        <v>9</v>
      </c>
      <c r="C14" s="1">
        <v>1885</v>
      </c>
      <c r="D14" s="1">
        <f>SUM(C14*B14)</f>
        <v>16965</v>
      </c>
      <c r="E14" s="2">
        <v>42</v>
      </c>
      <c r="F14" s="1">
        <f>SUM(C14-C14*20/100)</f>
        <v>1508</v>
      </c>
      <c r="G14" s="1">
        <f>SUM(F14*E14)</f>
        <v>63336</v>
      </c>
      <c r="H14" s="1">
        <f>SUM(G14,D14)</f>
        <v>80301</v>
      </c>
    </row>
    <row r="15" spans="1:8">
      <c r="A15" s="3" t="s">
        <v>8</v>
      </c>
      <c r="B15" s="2">
        <v>2</v>
      </c>
      <c r="C15" s="1">
        <f>SUM(C14+C14*50/100)</f>
        <v>2827.5</v>
      </c>
      <c r="D15" s="1">
        <f>SUM(C15*B15)</f>
        <v>5655</v>
      </c>
      <c r="E15" s="2">
        <v>23</v>
      </c>
      <c r="F15" s="1">
        <f>SUM(F14+F14*50/100)</f>
        <v>2262</v>
      </c>
      <c r="G15" s="1">
        <f>SUM(F15*E15)</f>
        <v>52026</v>
      </c>
      <c r="H15" s="1">
        <f>SUM(G15+D15)</f>
        <v>57681</v>
      </c>
    </row>
    <row r="16" spans="1:8">
      <c r="A16" s="2"/>
      <c r="B16" s="2">
        <f>SUM(B14:B15)</f>
        <v>11</v>
      </c>
      <c r="C16" s="2"/>
      <c r="D16" s="2"/>
      <c r="E16" s="2">
        <f>SUM(E14:E15)</f>
        <v>65</v>
      </c>
      <c r="F16" s="2"/>
      <c r="G16" s="3" t="s">
        <v>9</v>
      </c>
      <c r="H16" s="1">
        <f>SUM(H14:H15)</f>
        <v>137982</v>
      </c>
    </row>
    <row r="17" spans="1:8">
      <c r="H17" s="1"/>
    </row>
    <row r="18" spans="1:8">
      <c r="G18" s="3" t="s">
        <v>10</v>
      </c>
      <c r="H18" s="1">
        <f>SUM(H16)</f>
        <v>137982</v>
      </c>
    </row>
    <row r="20" spans="1:8" ht="15.75">
      <c r="A20" s="4" t="s">
        <v>13</v>
      </c>
      <c r="B20" s="4"/>
      <c r="C20" s="4"/>
      <c r="D20" s="4"/>
      <c r="E20" s="4"/>
      <c r="F20" s="4"/>
      <c r="G20" s="4"/>
      <c r="H20" s="4"/>
    </row>
    <row r="22" spans="1:8">
      <c r="A22" s="2"/>
      <c r="B22" s="3" t="s">
        <v>0</v>
      </c>
      <c r="C22" s="3" t="s">
        <v>1</v>
      </c>
      <c r="D22" s="3" t="s">
        <v>2</v>
      </c>
      <c r="E22" s="3" t="s">
        <v>3</v>
      </c>
      <c r="F22" s="3" t="s">
        <v>4</v>
      </c>
      <c r="G22" s="3" t="s">
        <v>5</v>
      </c>
      <c r="H22" s="3" t="s">
        <v>6</v>
      </c>
    </row>
    <row r="23" spans="1:8">
      <c r="A23" s="3" t="s">
        <v>7</v>
      </c>
      <c r="B23" s="2">
        <v>9</v>
      </c>
      <c r="C23" s="1">
        <v>1906</v>
      </c>
      <c r="D23" s="1">
        <f>SUM(C23*B23)</f>
        <v>17154</v>
      </c>
      <c r="E23" s="2">
        <v>41</v>
      </c>
      <c r="F23" s="1">
        <f>SUM(C23-C23*20/100)</f>
        <v>1524.8</v>
      </c>
      <c r="G23" s="1">
        <f>SUM(F23*E23)</f>
        <v>62516.799999999996</v>
      </c>
      <c r="H23" s="1">
        <f>SUM(G23,D23)</f>
        <v>79670.799999999988</v>
      </c>
    </row>
    <row r="24" spans="1:8">
      <c r="A24" s="3" t="s">
        <v>8</v>
      </c>
      <c r="B24" s="2">
        <v>2</v>
      </c>
      <c r="C24" s="1">
        <f>SUM(C23+C23*50/100)</f>
        <v>2859</v>
      </c>
      <c r="D24" s="1">
        <f>SUM(C24*B24)</f>
        <v>5718</v>
      </c>
      <c r="E24" s="2">
        <v>23</v>
      </c>
      <c r="F24" s="1">
        <f>SUM(F23+F23*50/100)</f>
        <v>2287.1999999999998</v>
      </c>
      <c r="G24" s="1">
        <f>SUM(F24*E24)</f>
        <v>52605.599999999999</v>
      </c>
      <c r="H24" s="1">
        <f>SUM(G24+D24)</f>
        <v>58323.6</v>
      </c>
    </row>
    <row r="25" spans="1:8">
      <c r="A25" s="2"/>
      <c r="B25" s="2">
        <f>SUM(B23:B24)</f>
        <v>11</v>
      </c>
      <c r="C25" s="2"/>
      <c r="D25" s="2"/>
      <c r="E25" s="2">
        <f>SUM(E23:E24)</f>
        <v>64</v>
      </c>
      <c r="F25" s="2"/>
      <c r="G25" s="3" t="s">
        <v>9</v>
      </c>
      <c r="H25" s="1">
        <f>SUM(H23:H24)</f>
        <v>137994.4</v>
      </c>
    </row>
    <row r="26" spans="1:8">
      <c r="H26" s="1"/>
    </row>
    <row r="27" spans="1:8">
      <c r="G27" s="3" t="s">
        <v>10</v>
      </c>
      <c r="H27" s="1">
        <f>SUM(H25)</f>
        <v>137994.4</v>
      </c>
    </row>
  </sheetData>
  <mergeCells count="3">
    <mergeCell ref="A2:H2"/>
    <mergeCell ref="A11:H11"/>
    <mergeCell ref="A20:H2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2019-03-19T08:04:59Z</dcterms:modified>
</cp:coreProperties>
</file>